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Figure 7- figure supplement 1 " sheetId="3" r:id="rId1"/>
    <sheet name="Figure 7- figure supplement 1 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3" l="1"/>
  <c r="J55" i="3" s="1"/>
  <c r="D49" i="3"/>
  <c r="K47" i="3" s="1"/>
  <c r="K54" i="3" l="1"/>
  <c r="K46" i="3"/>
  <c r="J49" i="3"/>
  <c r="Q52" i="3"/>
  <c r="P55" i="3"/>
  <c r="S47" i="3"/>
  <c r="S52" i="3"/>
  <c r="O54" i="3"/>
  <c r="O46" i="3"/>
  <c r="K48" i="3"/>
  <c r="N49" i="3"/>
  <c r="K53" i="3"/>
  <c r="Q54" i="3"/>
  <c r="S46" i="3"/>
  <c r="O48" i="3"/>
  <c r="O53" i="3"/>
  <c r="Q48" i="3"/>
  <c r="M47" i="3"/>
  <c r="S48" i="3"/>
  <c r="M52" i="3"/>
  <c r="S53" i="3"/>
  <c r="L55" i="3"/>
  <c r="O47" i="3"/>
  <c r="O52" i="3"/>
  <c r="N55" i="3"/>
  <c r="Q47" i="3"/>
  <c r="M54" i="3"/>
  <c r="M46" i="3"/>
  <c r="L49" i="3"/>
  <c r="R55" i="3"/>
  <c r="Q46" i="3"/>
  <c r="M48" i="3"/>
  <c r="P49" i="3"/>
  <c r="M53" i="3"/>
  <c r="S54" i="3"/>
  <c r="R49" i="3"/>
  <c r="K52" i="3"/>
  <c r="Q53" i="3"/>
  <c r="H27" i="2" l="1"/>
  <c r="G27" i="2"/>
  <c r="H26" i="2"/>
  <c r="G26" i="2"/>
  <c r="G24" i="2"/>
  <c r="H24" i="2" s="1"/>
  <c r="H23" i="2"/>
  <c r="G23" i="2"/>
  <c r="G22" i="2"/>
  <c r="H22" i="2" s="1"/>
  <c r="H21" i="2"/>
  <c r="G21" i="2"/>
  <c r="H20" i="2"/>
  <c r="G20" i="2"/>
  <c r="H13" i="2"/>
  <c r="G13" i="2"/>
  <c r="G12" i="2"/>
  <c r="H12" i="2" s="1"/>
  <c r="H10" i="2"/>
  <c r="G10" i="2"/>
  <c r="H9" i="2"/>
  <c r="G9" i="2"/>
  <c r="G8" i="2"/>
  <c r="H8" i="2" s="1"/>
  <c r="H7" i="2"/>
  <c r="G7" i="2"/>
  <c r="H6" i="2"/>
  <c r="G6" i="2"/>
</calcChain>
</file>

<file path=xl/sharedStrings.xml><?xml version="1.0" encoding="utf-8"?>
<sst xmlns="http://schemas.openxmlformats.org/spreadsheetml/2006/main" count="192" uniqueCount="83">
  <si>
    <t>Celulas</t>
  </si>
  <si>
    <t>PEO4</t>
  </si>
  <si>
    <t xml:space="preserve">Tratamiento </t>
  </si>
  <si>
    <t>mono</t>
  </si>
  <si>
    <t>binucleadas</t>
  </si>
  <si>
    <t>multi</t>
  </si>
  <si>
    <t>NT</t>
  </si>
  <si>
    <t>PEO1</t>
  </si>
  <si>
    <t>Suma</t>
  </si>
  <si>
    <t>Promedio binucleadas</t>
  </si>
  <si>
    <t xml:space="preserve">Exp1 </t>
  </si>
  <si>
    <t>Exp2</t>
  </si>
  <si>
    <t>Percent of binucleated PEO4 cells treated with different doses of Fasudil</t>
  </si>
  <si>
    <t>Well</t>
  </si>
  <si>
    <t>Count</t>
  </si>
  <si>
    <t>Exp 1</t>
  </si>
  <si>
    <t>Nuclei</t>
  </si>
  <si>
    <t>PEO</t>
  </si>
  <si>
    <t>Nuc Area</t>
  </si>
  <si>
    <t>Cell Count</t>
  </si>
  <si>
    <t>B - 2</t>
  </si>
  <si>
    <t>E - 2</t>
  </si>
  <si>
    <t>B - 3</t>
  </si>
  <si>
    <t>E - 3</t>
  </si>
  <si>
    <t>B - 4</t>
  </si>
  <si>
    <t>E - 4</t>
  </si>
  <si>
    <t>B - 5</t>
  </si>
  <si>
    <t>E - 5</t>
  </si>
  <si>
    <t>B - 6</t>
  </si>
  <si>
    <t>E - 6</t>
  </si>
  <si>
    <t>B - 7</t>
  </si>
  <si>
    <t>E - 7</t>
  </si>
  <si>
    <t>B - 8</t>
  </si>
  <si>
    <t>E - 8</t>
  </si>
  <si>
    <t>B - 9</t>
  </si>
  <si>
    <t>E - 9</t>
  </si>
  <si>
    <t>B - 10</t>
  </si>
  <si>
    <t>E - 10</t>
  </si>
  <si>
    <t>B - 11</t>
  </si>
  <si>
    <t>E - 11</t>
  </si>
  <si>
    <t>C - 2</t>
  </si>
  <si>
    <t>F - 2</t>
  </si>
  <si>
    <t>C - 3</t>
  </si>
  <si>
    <t>F - 3</t>
  </si>
  <si>
    <t>C - 4</t>
  </si>
  <si>
    <t>F - 4</t>
  </si>
  <si>
    <t>C - 5</t>
  </si>
  <si>
    <t>F - 5</t>
  </si>
  <si>
    <t>C - 6</t>
  </si>
  <si>
    <t>F - 6</t>
  </si>
  <si>
    <t>C - 7</t>
  </si>
  <si>
    <t>F - 7</t>
  </si>
  <si>
    <t>C - 8</t>
  </si>
  <si>
    <t>F - 8</t>
  </si>
  <si>
    <t>C - 9</t>
  </si>
  <si>
    <t>F - 9</t>
  </si>
  <si>
    <t>C - 10</t>
  </si>
  <si>
    <t>F - 10</t>
  </si>
  <si>
    <t>C - 11</t>
  </si>
  <si>
    <t>F - 11</t>
  </si>
  <si>
    <t>D - 2</t>
  </si>
  <si>
    <t>G - 2</t>
  </si>
  <si>
    <t>D - 3</t>
  </si>
  <si>
    <t>G - 3</t>
  </si>
  <si>
    <t>D - 4</t>
  </si>
  <si>
    <t>G - 4</t>
  </si>
  <si>
    <t>D - 5</t>
  </si>
  <si>
    <t>G - 5</t>
  </si>
  <si>
    <t>D - 6</t>
  </si>
  <si>
    <t>G - 6</t>
  </si>
  <si>
    <t>D - 7</t>
  </si>
  <si>
    <t>G - 7</t>
  </si>
  <si>
    <t>D - 8</t>
  </si>
  <si>
    <t>G - 8</t>
  </si>
  <si>
    <t>D - 9</t>
  </si>
  <si>
    <t>G - 9</t>
  </si>
  <si>
    <t>D - 10</t>
  </si>
  <si>
    <t>G - 10</t>
  </si>
  <si>
    <t>D - 11</t>
  </si>
  <si>
    <t>G - 11</t>
  </si>
  <si>
    <t>EXP2</t>
  </si>
  <si>
    <t>Promedio</t>
  </si>
  <si>
    <t xml:space="preserve">Relative cell number (%) of PEO4 and PEO1 cells at 6 days after treatment with different doses of Fasudil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</si>
</sst>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"/>
  <sheetViews>
    <sheetView tabSelected="1" zoomScale="85" zoomScaleNormal="85" workbookViewId="0">
      <selection activeCell="J37" sqref="J37"/>
    </sheetView>
  </sheetViews>
  <sheetFormatPr baseColWidth="10" defaultRowHeight="15" x14ac:dyDescent="0.25"/>
  <sheetData>
    <row r="1" spans="1:17" x14ac:dyDescent="0.25">
      <c r="A1" s="2" t="s">
        <v>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7" x14ac:dyDescent="0.25">
      <c r="A3" s="3"/>
      <c r="B3" s="3" t="s">
        <v>13</v>
      </c>
      <c r="C3" s="3" t="s">
        <v>14</v>
      </c>
      <c r="D3" s="3"/>
      <c r="E3" s="3"/>
      <c r="F3" s="3"/>
      <c r="G3" s="3"/>
      <c r="H3" s="3"/>
      <c r="I3" s="3"/>
      <c r="J3" s="3"/>
      <c r="K3" s="3"/>
      <c r="L3" s="3" t="s">
        <v>13</v>
      </c>
      <c r="M3" s="3" t="s">
        <v>14</v>
      </c>
      <c r="N3" s="3"/>
    </row>
    <row r="4" spans="1:17" x14ac:dyDescent="0.25">
      <c r="D4" s="3" t="s">
        <v>15</v>
      </c>
      <c r="E4" s="3"/>
      <c r="F4" s="3"/>
      <c r="G4" s="3"/>
      <c r="H4" s="3"/>
      <c r="I4" s="3"/>
      <c r="J4" s="3"/>
      <c r="K4" s="4"/>
      <c r="N4" s="3"/>
    </row>
    <row r="5" spans="1:17" ht="15.75" x14ac:dyDescent="0.25">
      <c r="B5" t="s">
        <v>16</v>
      </c>
      <c r="D5" s="3" t="s">
        <v>17</v>
      </c>
      <c r="E5" s="3"/>
      <c r="F5" s="3"/>
      <c r="G5" s="5"/>
      <c r="H5" s="6"/>
      <c r="I5" s="7"/>
      <c r="J5" s="7"/>
      <c r="K5" s="7"/>
      <c r="N5" s="3"/>
    </row>
    <row r="6" spans="1:17" ht="15.75" x14ac:dyDescent="0.25">
      <c r="A6" t="s">
        <v>13</v>
      </c>
      <c r="B6" t="s">
        <v>18</v>
      </c>
      <c r="C6" t="s">
        <v>19</v>
      </c>
      <c r="D6" s="3"/>
      <c r="E6" s="3"/>
      <c r="F6" s="8" t="s">
        <v>6</v>
      </c>
      <c r="G6" s="9">
        <v>1</v>
      </c>
      <c r="H6" s="9">
        <v>2</v>
      </c>
      <c r="I6" s="9">
        <v>3</v>
      </c>
      <c r="J6" s="9">
        <v>4</v>
      </c>
      <c r="K6" s="10">
        <v>5</v>
      </c>
      <c r="L6" s="11">
        <v>6</v>
      </c>
      <c r="M6" s="11">
        <v>7</v>
      </c>
      <c r="N6" s="3"/>
    </row>
    <row r="7" spans="1:17" ht="15" customHeight="1" x14ac:dyDescent="0.25">
      <c r="D7" s="3"/>
      <c r="E7" s="12" t="s">
        <v>1</v>
      </c>
      <c r="F7" s="13">
        <v>13508</v>
      </c>
      <c r="G7" s="13">
        <v>6965</v>
      </c>
      <c r="H7" s="13">
        <v>999</v>
      </c>
      <c r="I7" s="13">
        <v>398</v>
      </c>
      <c r="J7" s="13">
        <v>173</v>
      </c>
      <c r="K7" s="13">
        <v>115</v>
      </c>
      <c r="N7" s="4" t="s">
        <v>19</v>
      </c>
    </row>
    <row r="8" spans="1:17" ht="15" customHeight="1" x14ac:dyDescent="0.25">
      <c r="A8" t="s">
        <v>20</v>
      </c>
      <c r="B8">
        <v>125.998</v>
      </c>
      <c r="C8">
        <v>13508</v>
      </c>
      <c r="D8" s="3"/>
      <c r="E8" s="12"/>
      <c r="F8" s="13">
        <v>11832</v>
      </c>
      <c r="G8" s="13">
        <v>7092</v>
      </c>
      <c r="H8" s="13">
        <v>1110</v>
      </c>
      <c r="I8" s="13">
        <v>600</v>
      </c>
      <c r="J8" s="13">
        <v>172</v>
      </c>
      <c r="K8" s="13">
        <v>115</v>
      </c>
      <c r="N8" s="4" t="s">
        <v>19</v>
      </c>
      <c r="P8" t="s">
        <v>21</v>
      </c>
      <c r="Q8">
        <v>12814</v>
      </c>
    </row>
    <row r="9" spans="1:17" ht="15" customHeight="1" x14ac:dyDescent="0.25">
      <c r="A9" t="s">
        <v>22</v>
      </c>
      <c r="B9">
        <v>119.88</v>
      </c>
      <c r="C9">
        <v>13813</v>
      </c>
      <c r="D9" s="3"/>
      <c r="E9" s="12"/>
      <c r="F9" s="13">
        <v>14921</v>
      </c>
      <c r="G9" s="13">
        <v>4376</v>
      </c>
      <c r="H9" s="13">
        <v>2107</v>
      </c>
      <c r="I9" s="13">
        <v>820</v>
      </c>
      <c r="J9" s="13">
        <v>250</v>
      </c>
      <c r="K9" s="13">
        <v>156</v>
      </c>
      <c r="N9" s="4" t="s">
        <v>19</v>
      </c>
      <c r="P9" t="s">
        <v>23</v>
      </c>
      <c r="Q9">
        <v>13839</v>
      </c>
    </row>
    <row r="10" spans="1:17" ht="15" customHeight="1" x14ac:dyDescent="0.25">
      <c r="A10" t="s">
        <v>24</v>
      </c>
      <c r="B10">
        <v>122.89</v>
      </c>
      <c r="C10">
        <v>12672</v>
      </c>
      <c r="E10" s="12"/>
      <c r="F10" s="13">
        <v>13813</v>
      </c>
      <c r="P10" t="s">
        <v>25</v>
      </c>
      <c r="Q10">
        <v>14817</v>
      </c>
    </row>
    <row r="11" spans="1:17" ht="15" customHeight="1" x14ac:dyDescent="0.25">
      <c r="A11" t="s">
        <v>26</v>
      </c>
      <c r="B11">
        <v>146.97399999999999</v>
      </c>
      <c r="C11">
        <v>6965</v>
      </c>
      <c r="E11" s="12"/>
      <c r="F11" s="13">
        <v>13417</v>
      </c>
      <c r="P11" t="s">
        <v>27</v>
      </c>
      <c r="Q11">
        <v>1190</v>
      </c>
    </row>
    <row r="12" spans="1:17" ht="15" customHeight="1" x14ac:dyDescent="0.25">
      <c r="A12" t="s">
        <v>28</v>
      </c>
      <c r="B12">
        <v>149.79599999999999</v>
      </c>
      <c r="C12">
        <v>999</v>
      </c>
      <c r="E12" s="12"/>
      <c r="F12" s="13">
        <v>13593</v>
      </c>
      <c r="P12" t="s">
        <v>29</v>
      </c>
      <c r="Q12">
        <v>181</v>
      </c>
    </row>
    <row r="13" spans="1:17" ht="15" customHeight="1" x14ac:dyDescent="0.25">
      <c r="A13" t="s">
        <v>30</v>
      </c>
      <c r="B13">
        <v>131.52500000000001</v>
      </c>
      <c r="C13">
        <v>398</v>
      </c>
      <c r="D13" s="3"/>
      <c r="E13" s="12"/>
      <c r="F13" s="13">
        <v>12672</v>
      </c>
      <c r="G13" s="14"/>
      <c r="H13" s="3"/>
      <c r="I13" s="3"/>
      <c r="J13" s="3"/>
      <c r="K13" s="3"/>
      <c r="N13" s="3"/>
      <c r="P13" t="s">
        <v>31</v>
      </c>
      <c r="Q13">
        <v>153</v>
      </c>
    </row>
    <row r="14" spans="1:17" ht="13.5" customHeight="1" x14ac:dyDescent="0.25">
      <c r="A14" t="s">
        <v>32</v>
      </c>
      <c r="B14">
        <v>119.328</v>
      </c>
      <c r="C14">
        <v>173</v>
      </c>
      <c r="D14" s="3"/>
      <c r="E14" s="12"/>
      <c r="F14" s="13">
        <v>12707</v>
      </c>
      <c r="G14" s="3"/>
      <c r="H14" s="3"/>
      <c r="I14" s="3"/>
      <c r="J14" s="3"/>
      <c r="K14" s="3"/>
      <c r="N14" s="3"/>
      <c r="P14" t="s">
        <v>33</v>
      </c>
      <c r="Q14">
        <v>130</v>
      </c>
    </row>
    <row r="15" spans="1:17" ht="15" customHeight="1" x14ac:dyDescent="0.25">
      <c r="A15" t="s">
        <v>34</v>
      </c>
      <c r="B15">
        <v>94.49</v>
      </c>
      <c r="C15">
        <v>115</v>
      </c>
      <c r="E15" s="12"/>
      <c r="F15" s="13">
        <v>12941</v>
      </c>
      <c r="P15" t="s">
        <v>35</v>
      </c>
      <c r="Q15">
        <v>85</v>
      </c>
    </row>
    <row r="16" spans="1:17" ht="19.5" customHeight="1" x14ac:dyDescent="0.25">
      <c r="A16" t="s">
        <v>36</v>
      </c>
      <c r="B16">
        <v>117.56399999999999</v>
      </c>
      <c r="C16">
        <v>12263</v>
      </c>
      <c r="D16" s="3"/>
      <c r="E16" s="12"/>
      <c r="F16" s="13">
        <v>12263</v>
      </c>
      <c r="G16" s="14"/>
      <c r="H16" s="3"/>
      <c r="I16" s="3"/>
      <c r="J16" s="3"/>
      <c r="K16" s="3"/>
      <c r="N16" s="3"/>
      <c r="P16" t="s">
        <v>37</v>
      </c>
      <c r="Q16">
        <v>13468</v>
      </c>
    </row>
    <row r="17" spans="1:17" ht="13.5" customHeight="1" x14ac:dyDescent="0.25">
      <c r="A17" t="s">
        <v>38</v>
      </c>
      <c r="B17">
        <v>117.872</v>
      </c>
      <c r="C17">
        <v>12023</v>
      </c>
      <c r="D17" s="3"/>
      <c r="E17" s="12"/>
      <c r="F17" s="13">
        <v>11738</v>
      </c>
      <c r="G17" s="3"/>
      <c r="H17" s="3"/>
      <c r="I17" s="3"/>
      <c r="J17" s="3"/>
      <c r="K17" s="3"/>
      <c r="N17" s="3"/>
      <c r="P17" t="s">
        <v>39</v>
      </c>
      <c r="Q17">
        <v>13698</v>
      </c>
    </row>
    <row r="18" spans="1:17" ht="16.5" customHeight="1" x14ac:dyDescent="0.25">
      <c r="A18" t="s">
        <v>40</v>
      </c>
      <c r="B18">
        <v>123.91800000000001</v>
      </c>
      <c r="C18">
        <v>11832</v>
      </c>
      <c r="E18" s="12"/>
      <c r="F18" s="13">
        <v>13184</v>
      </c>
      <c r="P18" t="s">
        <v>41</v>
      </c>
      <c r="Q18">
        <v>13440</v>
      </c>
    </row>
    <row r="19" spans="1:17" ht="16.5" customHeight="1" x14ac:dyDescent="0.25">
      <c r="A19" t="s">
        <v>42</v>
      </c>
      <c r="B19">
        <v>119.297</v>
      </c>
      <c r="C19">
        <v>13417</v>
      </c>
      <c r="E19" s="12"/>
      <c r="F19" s="13">
        <v>12023</v>
      </c>
      <c r="P19" t="s">
        <v>43</v>
      </c>
      <c r="Q19">
        <v>15859</v>
      </c>
    </row>
    <row r="20" spans="1:17" ht="16.5" customHeight="1" x14ac:dyDescent="0.25">
      <c r="A20" t="s">
        <v>44</v>
      </c>
      <c r="B20">
        <v>119.476</v>
      </c>
      <c r="C20">
        <v>12707</v>
      </c>
      <c r="E20" s="12"/>
      <c r="F20" s="13">
        <v>12059</v>
      </c>
      <c r="P20" t="s">
        <v>45</v>
      </c>
      <c r="Q20">
        <v>16797</v>
      </c>
    </row>
    <row r="21" spans="1:17" ht="16.5" customHeight="1" x14ac:dyDescent="0.25">
      <c r="A21" t="s">
        <v>46</v>
      </c>
      <c r="B21">
        <v>147.923</v>
      </c>
      <c r="C21">
        <v>7092</v>
      </c>
      <c r="E21" s="12"/>
      <c r="F21" s="13">
        <v>14360</v>
      </c>
      <c r="P21" t="s">
        <v>47</v>
      </c>
      <c r="Q21">
        <v>878</v>
      </c>
    </row>
    <row r="22" spans="1:17" ht="15.75" customHeight="1" x14ac:dyDescent="0.25">
      <c r="A22" t="s">
        <v>48</v>
      </c>
      <c r="B22">
        <v>152.53700000000001</v>
      </c>
      <c r="C22">
        <v>1110</v>
      </c>
      <c r="D22" s="3"/>
      <c r="E22" s="12" t="s">
        <v>7</v>
      </c>
      <c r="F22" s="15">
        <v>12814</v>
      </c>
      <c r="G22" s="15">
        <v>1190</v>
      </c>
      <c r="H22" s="15">
        <v>181</v>
      </c>
      <c r="I22" s="15">
        <v>153</v>
      </c>
      <c r="J22" s="15">
        <v>130</v>
      </c>
      <c r="K22" s="15">
        <v>85</v>
      </c>
      <c r="N22" s="4" t="s">
        <v>19</v>
      </c>
      <c r="P22" t="s">
        <v>49</v>
      </c>
      <c r="Q22">
        <v>153</v>
      </c>
    </row>
    <row r="23" spans="1:17" ht="15" customHeight="1" x14ac:dyDescent="0.25">
      <c r="A23" t="s">
        <v>50</v>
      </c>
      <c r="B23">
        <v>138.14099999999999</v>
      </c>
      <c r="C23">
        <v>600</v>
      </c>
      <c r="D23" s="3"/>
      <c r="E23" s="12"/>
      <c r="F23" s="15">
        <v>13440</v>
      </c>
      <c r="G23" s="15">
        <v>878</v>
      </c>
      <c r="H23" s="15">
        <v>153</v>
      </c>
      <c r="I23" s="15">
        <v>183</v>
      </c>
      <c r="J23" s="15">
        <v>134</v>
      </c>
      <c r="K23" s="15">
        <v>158</v>
      </c>
      <c r="N23" s="4" t="s">
        <v>19</v>
      </c>
      <c r="P23" t="s">
        <v>51</v>
      </c>
      <c r="Q23">
        <v>183</v>
      </c>
    </row>
    <row r="24" spans="1:17" ht="15" customHeight="1" x14ac:dyDescent="0.25">
      <c r="A24" t="s">
        <v>52</v>
      </c>
      <c r="B24">
        <v>120.92100000000001</v>
      </c>
      <c r="C24">
        <v>172</v>
      </c>
      <c r="D24" s="3"/>
      <c r="E24" s="12"/>
      <c r="F24" s="15">
        <v>14139</v>
      </c>
      <c r="G24" s="15">
        <v>1583</v>
      </c>
      <c r="H24" s="15">
        <v>211</v>
      </c>
      <c r="I24" s="15">
        <v>167</v>
      </c>
      <c r="J24" s="15">
        <v>136</v>
      </c>
      <c r="K24" s="15">
        <v>134</v>
      </c>
      <c r="N24" s="4" t="s">
        <v>19</v>
      </c>
      <c r="P24" t="s">
        <v>53</v>
      </c>
      <c r="Q24">
        <v>134</v>
      </c>
    </row>
    <row r="25" spans="1:17" ht="15.75" x14ac:dyDescent="0.25">
      <c r="A25" t="s">
        <v>54</v>
      </c>
      <c r="B25">
        <v>127.444</v>
      </c>
      <c r="C25">
        <v>115</v>
      </c>
      <c r="D25" s="3"/>
      <c r="E25" s="16"/>
      <c r="F25" s="15">
        <v>13839</v>
      </c>
      <c r="G25" s="15"/>
      <c r="H25" s="15"/>
      <c r="I25" s="15"/>
      <c r="J25" s="15"/>
      <c r="K25" s="4"/>
      <c r="N25" s="3"/>
      <c r="P25" t="s">
        <v>55</v>
      </c>
      <c r="Q25">
        <v>158</v>
      </c>
    </row>
    <row r="26" spans="1:17" ht="15.75" x14ac:dyDescent="0.25">
      <c r="A26" t="s">
        <v>56</v>
      </c>
      <c r="B26">
        <v>111.696</v>
      </c>
      <c r="C26">
        <v>11738</v>
      </c>
      <c r="D26" s="3"/>
      <c r="E26" s="16"/>
      <c r="F26" s="15">
        <v>15859</v>
      </c>
      <c r="G26" s="15"/>
      <c r="H26" s="15"/>
      <c r="I26" s="15"/>
      <c r="J26" s="15"/>
      <c r="K26" s="4"/>
      <c r="N26" s="3"/>
      <c r="P26" t="s">
        <v>57</v>
      </c>
      <c r="Q26">
        <v>15342</v>
      </c>
    </row>
    <row r="27" spans="1:17" ht="15.75" x14ac:dyDescent="0.25">
      <c r="A27" t="s">
        <v>58</v>
      </c>
      <c r="B27">
        <v>118.768</v>
      </c>
      <c r="C27">
        <v>12059</v>
      </c>
      <c r="D27" s="3"/>
      <c r="E27" s="16"/>
      <c r="F27" s="15">
        <v>15241</v>
      </c>
      <c r="G27" s="15"/>
      <c r="H27" s="15"/>
      <c r="I27" s="15"/>
      <c r="J27" s="15"/>
      <c r="K27" s="4"/>
      <c r="N27" s="3"/>
      <c r="P27" t="s">
        <v>59</v>
      </c>
      <c r="Q27">
        <v>15183</v>
      </c>
    </row>
    <row r="28" spans="1:17" ht="15.75" x14ac:dyDescent="0.25">
      <c r="A28" t="s">
        <v>60</v>
      </c>
      <c r="B28">
        <v>119.06699999999999</v>
      </c>
      <c r="C28">
        <v>14921</v>
      </c>
      <c r="D28" s="3"/>
      <c r="E28" s="16"/>
      <c r="F28" s="15">
        <v>14817</v>
      </c>
      <c r="G28" s="15"/>
      <c r="H28" s="15"/>
      <c r="I28" s="15"/>
      <c r="J28" s="15"/>
      <c r="K28" s="4"/>
      <c r="N28" s="3"/>
      <c r="P28" t="s">
        <v>61</v>
      </c>
      <c r="Q28">
        <v>14139</v>
      </c>
    </row>
    <row r="29" spans="1:17" ht="19.5" customHeight="1" x14ac:dyDescent="0.25">
      <c r="A29" t="s">
        <v>62</v>
      </c>
      <c r="B29">
        <v>119.324</v>
      </c>
      <c r="C29">
        <v>13593</v>
      </c>
      <c r="D29" s="3"/>
      <c r="E29" s="3"/>
      <c r="F29" s="15">
        <v>16797</v>
      </c>
      <c r="G29" s="14"/>
      <c r="H29" s="3"/>
      <c r="I29" s="3"/>
      <c r="J29" s="3"/>
      <c r="K29" s="3"/>
      <c r="N29" s="3"/>
      <c r="P29" t="s">
        <v>63</v>
      </c>
      <c r="Q29">
        <v>15241</v>
      </c>
    </row>
    <row r="30" spans="1:17" ht="13.5" customHeight="1" x14ac:dyDescent="0.25">
      <c r="A30" t="s">
        <v>64</v>
      </c>
      <c r="B30">
        <v>122.67100000000001</v>
      </c>
      <c r="C30">
        <v>12941</v>
      </c>
      <c r="D30" s="3"/>
      <c r="E30" s="3"/>
      <c r="F30" s="15">
        <v>17196</v>
      </c>
      <c r="G30" s="3"/>
      <c r="H30" s="3"/>
      <c r="I30" s="3"/>
      <c r="J30" s="3"/>
      <c r="K30" s="3"/>
      <c r="N30" s="3"/>
      <c r="P30" t="s">
        <v>65</v>
      </c>
      <c r="Q30">
        <v>17196</v>
      </c>
    </row>
    <row r="31" spans="1:17" x14ac:dyDescent="0.25">
      <c r="A31" t="s">
        <v>66</v>
      </c>
      <c r="B31">
        <v>139.60499999999999</v>
      </c>
      <c r="C31">
        <v>4376</v>
      </c>
      <c r="F31" s="15">
        <v>13468</v>
      </c>
      <c r="P31" t="s">
        <v>67</v>
      </c>
      <c r="Q31">
        <v>1583</v>
      </c>
    </row>
    <row r="32" spans="1:17" x14ac:dyDescent="0.25">
      <c r="A32" t="s">
        <v>68</v>
      </c>
      <c r="B32">
        <v>175.285</v>
      </c>
      <c r="C32">
        <v>2107</v>
      </c>
      <c r="D32" s="3"/>
      <c r="E32" s="3"/>
      <c r="F32" s="15">
        <v>15342</v>
      </c>
      <c r="G32" s="3"/>
      <c r="H32" s="3"/>
      <c r="I32" s="3"/>
      <c r="J32" s="3"/>
      <c r="K32" s="4"/>
      <c r="N32" s="3"/>
      <c r="P32" t="s">
        <v>69</v>
      </c>
      <c r="Q32">
        <v>211</v>
      </c>
    </row>
    <row r="33" spans="1:24" x14ac:dyDescent="0.25">
      <c r="A33" t="s">
        <v>70</v>
      </c>
      <c r="B33">
        <v>147.797</v>
      </c>
      <c r="C33">
        <v>820</v>
      </c>
      <c r="D33" s="3"/>
      <c r="E33" s="3"/>
      <c r="F33" s="15">
        <v>16348</v>
      </c>
      <c r="G33" s="3"/>
      <c r="H33" s="3"/>
      <c r="I33" s="3"/>
      <c r="J33" s="3"/>
      <c r="K33" s="4"/>
      <c r="N33" s="3"/>
      <c r="P33" t="s">
        <v>71</v>
      </c>
      <c r="Q33">
        <v>167</v>
      </c>
    </row>
    <row r="34" spans="1:24" x14ac:dyDescent="0.25">
      <c r="A34" t="s">
        <v>72</v>
      </c>
      <c r="B34">
        <v>125.084</v>
      </c>
      <c r="C34">
        <v>250</v>
      </c>
      <c r="D34" s="3"/>
      <c r="E34" s="3"/>
      <c r="F34" s="15">
        <v>13698</v>
      </c>
      <c r="G34" s="3"/>
      <c r="H34" s="3"/>
      <c r="I34" s="3"/>
      <c r="J34" s="3"/>
      <c r="K34" s="4"/>
      <c r="N34" s="3"/>
      <c r="P34" t="s">
        <v>73</v>
      </c>
      <c r="Q34">
        <v>136</v>
      </c>
    </row>
    <row r="35" spans="1:24" x14ac:dyDescent="0.25">
      <c r="A35" t="s">
        <v>74</v>
      </c>
      <c r="B35">
        <v>127.581</v>
      </c>
      <c r="C35">
        <v>156</v>
      </c>
      <c r="D35" s="3"/>
      <c r="E35" s="3"/>
      <c r="F35" s="15">
        <v>15183</v>
      </c>
      <c r="G35" s="3"/>
      <c r="H35" s="3"/>
      <c r="I35" s="3"/>
      <c r="J35" s="3"/>
      <c r="K35" s="4"/>
      <c r="N35" s="3"/>
      <c r="P35" t="s">
        <v>75</v>
      </c>
      <c r="Q35">
        <v>134</v>
      </c>
    </row>
    <row r="36" spans="1:24" x14ac:dyDescent="0.25">
      <c r="A36" t="s">
        <v>76</v>
      </c>
      <c r="B36">
        <v>117.236</v>
      </c>
      <c r="C36">
        <v>13184</v>
      </c>
      <c r="D36" s="3"/>
      <c r="E36" s="3"/>
      <c r="F36" s="15">
        <v>15169</v>
      </c>
      <c r="G36" s="3"/>
      <c r="H36" s="3"/>
      <c r="I36" s="3"/>
      <c r="J36" s="3"/>
      <c r="K36" s="4"/>
      <c r="N36" s="3"/>
      <c r="P36" t="s">
        <v>77</v>
      </c>
      <c r="Q36">
        <v>16348</v>
      </c>
    </row>
    <row r="37" spans="1:24" ht="19.5" customHeight="1" x14ac:dyDescent="0.25">
      <c r="A37" t="s">
        <v>78</v>
      </c>
      <c r="B37">
        <v>115.764</v>
      </c>
      <c r="C37">
        <v>14360</v>
      </c>
      <c r="D37" s="3"/>
      <c r="E37" s="3"/>
      <c r="F37" s="3"/>
      <c r="G37" s="14"/>
      <c r="H37" s="3"/>
      <c r="I37" s="3"/>
      <c r="J37" s="3"/>
      <c r="K37" s="3"/>
      <c r="N37" s="3"/>
      <c r="P37" t="s">
        <v>79</v>
      </c>
      <c r="Q37">
        <v>15169</v>
      </c>
    </row>
    <row r="38" spans="1:24" ht="13.5" customHeight="1" x14ac:dyDescent="0.25">
      <c r="D38" s="3"/>
      <c r="E38" s="3"/>
      <c r="F38" s="3"/>
      <c r="G38" s="3"/>
      <c r="H38" s="3"/>
      <c r="I38" s="3"/>
      <c r="J38" s="3"/>
      <c r="K38" s="3"/>
      <c r="N38" s="3"/>
    </row>
    <row r="39" spans="1:24" x14ac:dyDescent="0.25">
      <c r="D39" s="17"/>
      <c r="E39" s="17"/>
      <c r="F39" s="17"/>
      <c r="G39" s="17"/>
      <c r="H39" s="17"/>
      <c r="I39" s="17"/>
      <c r="J39" s="17"/>
      <c r="K39" s="17"/>
      <c r="L39" s="17"/>
    </row>
    <row r="40" spans="1:24" x14ac:dyDescent="0.25">
      <c r="D40" s="14"/>
      <c r="E40" s="14"/>
      <c r="F40" s="14"/>
      <c r="G40" s="14"/>
      <c r="H40" s="14"/>
      <c r="I40" s="14"/>
      <c r="J40" s="14"/>
      <c r="K40" s="14"/>
      <c r="L40" s="17"/>
      <c r="N40" s="3"/>
    </row>
    <row r="41" spans="1:24" x14ac:dyDescent="0.25">
      <c r="A41" t="s">
        <v>80</v>
      </c>
      <c r="D41" s="14"/>
      <c r="E41" s="14"/>
      <c r="F41" s="14"/>
      <c r="G41" s="14"/>
      <c r="H41" s="14"/>
      <c r="I41" s="14"/>
      <c r="J41" s="14"/>
      <c r="K41" s="14"/>
      <c r="L41" s="17"/>
      <c r="N41" s="3"/>
    </row>
    <row r="42" spans="1:24" x14ac:dyDescent="0.25">
      <c r="D42" s="14"/>
      <c r="E42" s="18"/>
      <c r="F42" s="14"/>
      <c r="G42" s="14"/>
      <c r="H42" s="14"/>
      <c r="I42" s="14"/>
      <c r="J42" s="14"/>
      <c r="K42" s="14"/>
      <c r="L42" s="17"/>
      <c r="N42" s="3"/>
    </row>
    <row r="43" spans="1:24" x14ac:dyDescent="0.25">
      <c r="D43" s="14"/>
      <c r="E43" s="18"/>
      <c r="F43" s="14"/>
      <c r="G43" s="14"/>
      <c r="H43" s="14"/>
      <c r="I43" s="14"/>
      <c r="J43" s="14"/>
      <c r="K43" s="14"/>
      <c r="L43" s="17"/>
      <c r="N43" s="3"/>
    </row>
    <row r="44" spans="1:24" ht="15" customHeight="1" x14ac:dyDescent="0.25"/>
    <row r="45" spans="1:24" ht="15" customHeight="1" x14ac:dyDescent="0.25">
      <c r="A45" t="s">
        <v>13</v>
      </c>
      <c r="B45" t="s">
        <v>19</v>
      </c>
      <c r="C45" t="s">
        <v>1</v>
      </c>
      <c r="D45" t="s">
        <v>6</v>
      </c>
      <c r="F45" t="s">
        <v>6</v>
      </c>
      <c r="H45" t="s">
        <v>6</v>
      </c>
      <c r="J45">
        <v>1</v>
      </c>
      <c r="L45">
        <v>2</v>
      </c>
      <c r="N45">
        <v>3</v>
      </c>
      <c r="P45">
        <v>4</v>
      </c>
      <c r="R45">
        <v>5</v>
      </c>
      <c r="T45" t="s">
        <v>6</v>
      </c>
      <c r="V45" t="s">
        <v>6</v>
      </c>
    </row>
    <row r="46" spans="1:24" x14ac:dyDescent="0.25">
      <c r="D46">
        <v>10082</v>
      </c>
      <c r="F46">
        <v>9575</v>
      </c>
      <c r="H46">
        <v>6677</v>
      </c>
      <c r="J46">
        <v>10270</v>
      </c>
      <c r="K46">
        <f>J46*100/$D$49</f>
        <v>86.084388620947564</v>
      </c>
      <c r="M46">
        <f>L46*100/$D$49</f>
        <v>0</v>
      </c>
      <c r="O46">
        <f>N46*100/$D$49</f>
        <v>0</v>
      </c>
      <c r="Q46">
        <f>P46*100/$D$49</f>
        <v>0</v>
      </c>
      <c r="S46">
        <f>R46*100/$D$49</f>
        <v>0</v>
      </c>
      <c r="W46" t="s">
        <v>21</v>
      </c>
      <c r="X46">
        <v>14689</v>
      </c>
    </row>
    <row r="47" spans="1:24" x14ac:dyDescent="0.25">
      <c r="A47" t="s">
        <v>20</v>
      </c>
      <c r="B47">
        <v>10082</v>
      </c>
      <c r="D47">
        <v>13005</v>
      </c>
      <c r="F47">
        <v>12666</v>
      </c>
      <c r="H47">
        <v>12244</v>
      </c>
      <c r="J47">
        <v>12983</v>
      </c>
      <c r="K47">
        <f>J47*100/$D$49</f>
        <v>108.82508446599438</v>
      </c>
      <c r="L47">
        <v>1989</v>
      </c>
      <c r="M47">
        <f>L47*100/$D$49</f>
        <v>16.672039821525289</v>
      </c>
      <c r="N47">
        <v>851</v>
      </c>
      <c r="O47">
        <f>N47*100/$D$49</f>
        <v>7.1331854641116239</v>
      </c>
      <c r="P47">
        <v>458</v>
      </c>
      <c r="Q47">
        <f>P47*100/$D$49</f>
        <v>3.8390116833879246</v>
      </c>
      <c r="R47">
        <v>223</v>
      </c>
      <c r="S47">
        <f>R47*100/$D$49</f>
        <v>1.8692131122172646</v>
      </c>
      <c r="T47">
        <v>13179</v>
      </c>
      <c r="V47">
        <v>13179</v>
      </c>
      <c r="W47" t="s">
        <v>23</v>
      </c>
      <c r="X47">
        <v>13075</v>
      </c>
    </row>
    <row r="48" spans="1:24" x14ac:dyDescent="0.25">
      <c r="A48" t="s">
        <v>22</v>
      </c>
      <c r="B48">
        <v>9575</v>
      </c>
      <c r="D48">
        <v>12855</v>
      </c>
      <c r="F48">
        <v>12166</v>
      </c>
      <c r="H48">
        <v>14238</v>
      </c>
      <c r="J48">
        <v>9342</v>
      </c>
      <c r="K48">
        <f>J48*100/$D$49</f>
        <v>78.305779795218328</v>
      </c>
      <c r="L48">
        <v>1320</v>
      </c>
      <c r="M48">
        <f>L48*100/$D$49</f>
        <v>11.064400484873495</v>
      </c>
      <c r="N48">
        <v>531</v>
      </c>
      <c r="O48">
        <f>N48*100/$D$49</f>
        <v>4.4509065586877465</v>
      </c>
      <c r="P48">
        <v>221</v>
      </c>
      <c r="Q48">
        <f>P48*100/$D$49</f>
        <v>1.8524488690583654</v>
      </c>
      <c r="R48">
        <v>215</v>
      </c>
      <c r="S48">
        <f>R48*100/$D$49</f>
        <v>1.8021561395816676</v>
      </c>
      <c r="T48">
        <v>12613</v>
      </c>
      <c r="V48">
        <v>12613</v>
      </c>
      <c r="W48" t="s">
        <v>25</v>
      </c>
      <c r="X48">
        <v>14074</v>
      </c>
    </row>
    <row r="49" spans="1:24" ht="15" customHeight="1" x14ac:dyDescent="0.25">
      <c r="A49" t="s">
        <v>24</v>
      </c>
      <c r="B49">
        <v>6677</v>
      </c>
      <c r="C49" t="s">
        <v>81</v>
      </c>
      <c r="D49">
        <f>AVERAGE(D46:D48,F46:F48,H46:H48,T46:T48,V46:V48)</f>
        <v>11930.153846153846</v>
      </c>
      <c r="J49">
        <f>J48*100/$D$49</f>
        <v>78.305779795218328</v>
      </c>
      <c r="L49">
        <f>L48*100/$D$49</f>
        <v>11.064400484873495</v>
      </c>
      <c r="N49">
        <f>N48*100/$D$49</f>
        <v>4.4509065586877465</v>
      </c>
      <c r="P49">
        <f>P48*100/$D$49</f>
        <v>1.8524488690583654</v>
      </c>
      <c r="R49">
        <f>R48*100/$D$49</f>
        <v>1.8021561395816676</v>
      </c>
      <c r="W49" t="s">
        <v>27</v>
      </c>
      <c r="X49">
        <v>1157</v>
      </c>
    </row>
    <row r="50" spans="1:24" ht="15" customHeight="1" x14ac:dyDescent="0.25">
      <c r="A50" t="s">
        <v>26</v>
      </c>
      <c r="B50">
        <v>10270</v>
      </c>
      <c r="W50" t="s">
        <v>29</v>
      </c>
      <c r="X50">
        <v>232</v>
      </c>
    </row>
    <row r="51" spans="1:24" ht="15" customHeight="1" x14ac:dyDescent="0.25">
      <c r="A51" t="s">
        <v>28</v>
      </c>
      <c r="B51">
        <v>9342</v>
      </c>
      <c r="C51" t="s">
        <v>7</v>
      </c>
      <c r="D51" t="s">
        <v>6</v>
      </c>
      <c r="F51" t="s">
        <v>6</v>
      </c>
      <c r="H51" t="s">
        <v>6</v>
      </c>
      <c r="J51">
        <v>1</v>
      </c>
      <c r="L51">
        <v>2</v>
      </c>
      <c r="N51">
        <v>3</v>
      </c>
      <c r="P51">
        <v>4</v>
      </c>
      <c r="R51">
        <v>5</v>
      </c>
      <c r="T51" t="s">
        <v>6</v>
      </c>
      <c r="V51" t="s">
        <v>6</v>
      </c>
      <c r="W51" t="s">
        <v>31</v>
      </c>
      <c r="X51">
        <v>176</v>
      </c>
    </row>
    <row r="52" spans="1:24" ht="15" customHeight="1" x14ac:dyDescent="0.25">
      <c r="A52" t="s">
        <v>30</v>
      </c>
      <c r="B52">
        <v>8857</v>
      </c>
      <c r="D52">
        <v>14689</v>
      </c>
      <c r="F52">
        <v>13075</v>
      </c>
      <c r="H52">
        <v>14074</v>
      </c>
      <c r="J52">
        <v>1157</v>
      </c>
      <c r="K52">
        <f>J52*100/$D$55</f>
        <v>8.8259012248812176</v>
      </c>
      <c r="L52">
        <v>232</v>
      </c>
      <c r="M52">
        <f>L52*100/$D$55</f>
        <v>1.769757203260538</v>
      </c>
      <c r="N52">
        <v>176</v>
      </c>
      <c r="O52">
        <f>N52*100/$D$55</f>
        <v>1.3425744300597184</v>
      </c>
      <c r="P52">
        <v>133</v>
      </c>
      <c r="Q52">
        <f>P52*100/$D$55</f>
        <v>1.0145590863519462</v>
      </c>
      <c r="R52">
        <v>162</v>
      </c>
      <c r="S52">
        <f>R52*100/$D$55</f>
        <v>1.2357787367595137</v>
      </c>
      <c r="T52">
        <v>13575</v>
      </c>
      <c r="V52">
        <v>13253</v>
      </c>
      <c r="W52" t="s">
        <v>33</v>
      </c>
      <c r="X52">
        <v>133</v>
      </c>
    </row>
    <row r="53" spans="1:24" ht="19.5" customHeight="1" x14ac:dyDescent="0.25">
      <c r="A53" t="s">
        <v>32</v>
      </c>
      <c r="B53">
        <v>6437</v>
      </c>
      <c r="D53">
        <v>15520</v>
      </c>
      <c r="F53">
        <v>15379</v>
      </c>
      <c r="H53">
        <v>16155</v>
      </c>
      <c r="J53">
        <v>1175</v>
      </c>
      <c r="K53">
        <f>J53*100/$D$55</f>
        <v>8.9632099734100521</v>
      </c>
      <c r="L53">
        <v>229</v>
      </c>
      <c r="M53">
        <f>L53*100/$D$55</f>
        <v>1.7468724118390655</v>
      </c>
      <c r="N53">
        <v>277</v>
      </c>
      <c r="O53">
        <f>N53*100/$D$55</f>
        <v>2.113029074582625</v>
      </c>
      <c r="P53">
        <v>199</v>
      </c>
      <c r="Q53">
        <f>P53*100/$D$55</f>
        <v>1.5180244976243407</v>
      </c>
      <c r="R53">
        <v>180</v>
      </c>
      <c r="S53">
        <f>R53*100/$D$55</f>
        <v>1.3730874852883483</v>
      </c>
      <c r="T53">
        <v>16327</v>
      </c>
      <c r="V53">
        <v>15895</v>
      </c>
      <c r="W53" t="s">
        <v>35</v>
      </c>
      <c r="X53">
        <v>162</v>
      </c>
    </row>
    <row r="54" spans="1:24" ht="13.5" customHeight="1" x14ac:dyDescent="0.25">
      <c r="A54" t="s">
        <v>34</v>
      </c>
      <c r="B54">
        <v>7115</v>
      </c>
      <c r="D54">
        <v>10244</v>
      </c>
      <c r="F54">
        <v>9438</v>
      </c>
      <c r="H54">
        <v>10268</v>
      </c>
      <c r="J54">
        <v>523</v>
      </c>
      <c r="K54">
        <f>J54*100/$D$55</f>
        <v>3.9895819711433678</v>
      </c>
      <c r="L54">
        <v>160</v>
      </c>
      <c r="M54">
        <f>L54*100/$D$55</f>
        <v>1.2205222091451986</v>
      </c>
      <c r="N54">
        <v>137</v>
      </c>
      <c r="O54">
        <f>N54*100/$D$55</f>
        <v>1.0450721415805764</v>
      </c>
      <c r="P54">
        <v>130</v>
      </c>
      <c r="Q54">
        <f>P54*100/$D$55</f>
        <v>0.99167429493047388</v>
      </c>
      <c r="S54">
        <f>R54*100/$D$55</f>
        <v>0</v>
      </c>
      <c r="V54">
        <v>5636</v>
      </c>
      <c r="W54" t="s">
        <v>37</v>
      </c>
      <c r="X54">
        <v>13575</v>
      </c>
    </row>
    <row r="55" spans="1:24" x14ac:dyDescent="0.25">
      <c r="A55" t="s">
        <v>36</v>
      </c>
      <c r="B55">
        <v>5553</v>
      </c>
      <c r="C55" t="s">
        <v>81</v>
      </c>
      <c r="D55">
        <f>AVERAGE(D52:D54,F52:F54,H52:H54,T52:T54,V52:V54)</f>
        <v>13109.142857142857</v>
      </c>
      <c r="J55">
        <f>J54*100/$D$55</f>
        <v>3.9895819711433678</v>
      </c>
      <c r="L55">
        <f>L54*100/$D$55</f>
        <v>1.2205222091451986</v>
      </c>
      <c r="N55">
        <f>N54*100/$D$55</f>
        <v>1.0450721415805764</v>
      </c>
      <c r="P55">
        <f>P54*100/$D$55</f>
        <v>0.99167429493047388</v>
      </c>
      <c r="R55">
        <f>R54*100/$D$55</f>
        <v>0</v>
      </c>
      <c r="W55" t="s">
        <v>39</v>
      </c>
      <c r="X55">
        <v>13253</v>
      </c>
    </row>
    <row r="56" spans="1:24" x14ac:dyDescent="0.25">
      <c r="A56" t="s">
        <v>38</v>
      </c>
      <c r="B56">
        <v>9504</v>
      </c>
      <c r="W56" t="s">
        <v>41</v>
      </c>
      <c r="X56">
        <v>15520</v>
      </c>
    </row>
    <row r="57" spans="1:24" x14ac:dyDescent="0.25">
      <c r="A57" t="s">
        <v>40</v>
      </c>
      <c r="B57">
        <v>13005</v>
      </c>
      <c r="W57" t="s">
        <v>43</v>
      </c>
      <c r="X57">
        <v>15379</v>
      </c>
    </row>
    <row r="58" spans="1:24" x14ac:dyDescent="0.25">
      <c r="A58" t="s">
        <v>42</v>
      </c>
      <c r="B58">
        <v>12666</v>
      </c>
      <c r="W58" t="s">
        <v>45</v>
      </c>
      <c r="X58">
        <v>16155</v>
      </c>
    </row>
    <row r="59" spans="1:24" x14ac:dyDescent="0.25">
      <c r="A59" t="s">
        <v>44</v>
      </c>
      <c r="B59">
        <v>12244</v>
      </c>
      <c r="W59" t="s">
        <v>47</v>
      </c>
      <c r="X59">
        <v>1175</v>
      </c>
    </row>
    <row r="60" spans="1:24" x14ac:dyDescent="0.25">
      <c r="A60" t="s">
        <v>46</v>
      </c>
      <c r="B60">
        <v>12983</v>
      </c>
      <c r="W60" t="s">
        <v>49</v>
      </c>
      <c r="X60">
        <v>229</v>
      </c>
    </row>
    <row r="61" spans="1:24" x14ac:dyDescent="0.25">
      <c r="A61" t="s">
        <v>48</v>
      </c>
      <c r="B61">
        <v>1989</v>
      </c>
      <c r="W61" t="s">
        <v>51</v>
      </c>
      <c r="X61">
        <v>277</v>
      </c>
    </row>
    <row r="62" spans="1:24" x14ac:dyDescent="0.25">
      <c r="A62" t="s">
        <v>50</v>
      </c>
      <c r="B62">
        <v>851</v>
      </c>
      <c r="W62" t="s">
        <v>53</v>
      </c>
      <c r="X62">
        <v>199</v>
      </c>
    </row>
    <row r="63" spans="1:24" x14ac:dyDescent="0.25">
      <c r="A63" t="s">
        <v>52</v>
      </c>
      <c r="B63">
        <v>458</v>
      </c>
      <c r="W63" t="s">
        <v>55</v>
      </c>
      <c r="X63">
        <v>180</v>
      </c>
    </row>
    <row r="64" spans="1:24" x14ac:dyDescent="0.25">
      <c r="A64" t="s">
        <v>54</v>
      </c>
      <c r="B64">
        <v>223</v>
      </c>
      <c r="W64" t="s">
        <v>57</v>
      </c>
      <c r="X64">
        <v>16327</v>
      </c>
    </row>
    <row r="65" spans="1:24" x14ac:dyDescent="0.25">
      <c r="A65" t="s">
        <v>56</v>
      </c>
      <c r="B65">
        <v>13179</v>
      </c>
      <c r="W65" t="s">
        <v>59</v>
      </c>
      <c r="X65">
        <v>15895</v>
      </c>
    </row>
    <row r="66" spans="1:24" x14ac:dyDescent="0.25">
      <c r="A66" t="s">
        <v>58</v>
      </c>
      <c r="B66">
        <v>12556</v>
      </c>
      <c r="W66" t="s">
        <v>61</v>
      </c>
      <c r="X66">
        <v>10244</v>
      </c>
    </row>
    <row r="67" spans="1:24" x14ac:dyDescent="0.25">
      <c r="A67" t="s">
        <v>60</v>
      </c>
      <c r="B67">
        <v>12855</v>
      </c>
      <c r="W67" t="s">
        <v>63</v>
      </c>
      <c r="X67">
        <v>9438</v>
      </c>
    </row>
    <row r="68" spans="1:24" x14ac:dyDescent="0.25">
      <c r="A68" t="s">
        <v>62</v>
      </c>
      <c r="B68">
        <v>12166</v>
      </c>
      <c r="W68" t="s">
        <v>65</v>
      </c>
      <c r="X68">
        <v>10268</v>
      </c>
    </row>
    <row r="69" spans="1:24" x14ac:dyDescent="0.25">
      <c r="A69" t="s">
        <v>64</v>
      </c>
      <c r="B69">
        <v>14238</v>
      </c>
      <c r="W69" t="s">
        <v>67</v>
      </c>
      <c r="X69">
        <v>523</v>
      </c>
    </row>
    <row r="70" spans="1:24" x14ac:dyDescent="0.25">
      <c r="A70" t="s">
        <v>66</v>
      </c>
      <c r="B70">
        <v>9342</v>
      </c>
      <c r="W70" t="s">
        <v>69</v>
      </c>
      <c r="X70">
        <v>160</v>
      </c>
    </row>
    <row r="71" spans="1:24" x14ac:dyDescent="0.25">
      <c r="A71" t="s">
        <v>68</v>
      </c>
      <c r="B71">
        <v>1320</v>
      </c>
      <c r="W71" t="s">
        <v>71</v>
      </c>
      <c r="X71">
        <v>137</v>
      </c>
    </row>
    <row r="72" spans="1:24" x14ac:dyDescent="0.25">
      <c r="A72" t="s">
        <v>70</v>
      </c>
      <c r="B72">
        <v>531</v>
      </c>
      <c r="W72" t="s">
        <v>73</v>
      </c>
      <c r="X72">
        <v>130</v>
      </c>
    </row>
    <row r="73" spans="1:24" x14ac:dyDescent="0.25">
      <c r="A73" t="s">
        <v>72</v>
      </c>
      <c r="B73">
        <v>221</v>
      </c>
      <c r="W73" t="s">
        <v>75</v>
      </c>
      <c r="X73">
        <v>95</v>
      </c>
    </row>
    <row r="74" spans="1:24" x14ac:dyDescent="0.25">
      <c r="A74" t="s">
        <v>74</v>
      </c>
      <c r="B74">
        <v>215</v>
      </c>
      <c r="W74" t="s">
        <v>77</v>
      </c>
      <c r="X74">
        <v>5675</v>
      </c>
    </row>
    <row r="75" spans="1:24" x14ac:dyDescent="0.25">
      <c r="A75" t="s">
        <v>76</v>
      </c>
      <c r="B75">
        <v>12613</v>
      </c>
      <c r="W75" t="s">
        <v>79</v>
      </c>
      <c r="X75">
        <v>5636</v>
      </c>
    </row>
    <row r="76" spans="1:24" x14ac:dyDescent="0.25">
      <c r="A76" t="s">
        <v>78</v>
      </c>
      <c r="B76">
        <v>12738</v>
      </c>
    </row>
  </sheetData>
  <mergeCells count="4">
    <mergeCell ref="E7:E21"/>
    <mergeCell ref="E22:E24"/>
    <mergeCell ref="E42:E43"/>
    <mergeCell ref="A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J11" sqref="J11"/>
    </sheetView>
  </sheetViews>
  <sheetFormatPr baseColWidth="10" defaultColWidth="9.140625" defaultRowHeight="15" x14ac:dyDescent="0.25"/>
  <cols>
    <col min="7" max="7" width="9.42578125" bestFit="1" customWidth="1"/>
  </cols>
  <sheetData>
    <row r="1" spans="1:10" x14ac:dyDescent="0.25">
      <c r="A1" s="2" t="s">
        <v>12</v>
      </c>
      <c r="B1" s="2"/>
      <c r="C1" s="2"/>
      <c r="D1" s="2"/>
      <c r="E1" s="2"/>
      <c r="F1" s="2"/>
      <c r="G1" s="2"/>
      <c r="H1" s="2"/>
      <c r="I1" s="2"/>
      <c r="J1" s="2"/>
    </row>
    <row r="3" spans="1:10" x14ac:dyDescent="0.25">
      <c r="A3" t="s">
        <v>10</v>
      </c>
    </row>
    <row r="5" spans="1:10" x14ac:dyDescent="0.25">
      <c r="A5" t="s">
        <v>0</v>
      </c>
      <c r="B5" t="s">
        <v>2</v>
      </c>
      <c r="C5" t="s">
        <v>3</v>
      </c>
      <c r="D5" t="s">
        <v>4</v>
      </c>
      <c r="E5" t="s">
        <v>5</v>
      </c>
      <c r="G5" t="s">
        <v>8</v>
      </c>
      <c r="H5" t="s">
        <v>9</v>
      </c>
    </row>
    <row r="6" spans="1:10" x14ac:dyDescent="0.25">
      <c r="A6" t="s">
        <v>1</v>
      </c>
      <c r="B6">
        <v>128</v>
      </c>
      <c r="C6">
        <v>304</v>
      </c>
      <c r="D6">
        <v>8</v>
      </c>
      <c r="E6">
        <v>2</v>
      </c>
      <c r="G6">
        <f>SUM(C6:E6)</f>
        <v>314</v>
      </c>
      <c r="H6">
        <f>D6*100/G6</f>
        <v>2.5477707006369426</v>
      </c>
    </row>
    <row r="7" spans="1:10" x14ac:dyDescent="0.25">
      <c r="A7" t="s">
        <v>1</v>
      </c>
      <c r="B7">
        <v>198</v>
      </c>
      <c r="C7">
        <v>335</v>
      </c>
      <c r="D7">
        <v>8</v>
      </c>
      <c r="E7">
        <v>3</v>
      </c>
      <c r="G7">
        <f t="shared" ref="G7:G10" si="0">SUM(C7:E7)</f>
        <v>346</v>
      </c>
      <c r="H7">
        <f t="shared" ref="H7:H10" si="1">D7*100/G7</f>
        <v>2.3121387283236996</v>
      </c>
    </row>
    <row r="8" spans="1:10" x14ac:dyDescent="0.25">
      <c r="A8" t="s">
        <v>1</v>
      </c>
      <c r="B8" s="1" t="s">
        <v>6</v>
      </c>
      <c r="C8">
        <v>310</v>
      </c>
      <c r="D8">
        <v>7</v>
      </c>
      <c r="E8">
        <v>0</v>
      </c>
      <c r="G8">
        <f t="shared" si="0"/>
        <v>317</v>
      </c>
      <c r="H8">
        <f t="shared" si="1"/>
        <v>2.2082018927444795</v>
      </c>
    </row>
    <row r="9" spans="1:10" x14ac:dyDescent="0.25">
      <c r="A9" t="s">
        <v>1</v>
      </c>
      <c r="B9">
        <v>256</v>
      </c>
      <c r="C9">
        <v>323</v>
      </c>
      <c r="D9">
        <v>11</v>
      </c>
      <c r="E9">
        <v>0</v>
      </c>
      <c r="G9">
        <f t="shared" si="0"/>
        <v>334</v>
      </c>
      <c r="H9">
        <f>D9*100/G9</f>
        <v>3.2934131736526946</v>
      </c>
    </row>
    <row r="10" spans="1:10" x14ac:dyDescent="0.25">
      <c r="A10" t="s">
        <v>1</v>
      </c>
      <c r="B10">
        <v>356</v>
      </c>
      <c r="C10">
        <v>225</v>
      </c>
      <c r="D10">
        <v>4</v>
      </c>
      <c r="E10">
        <v>0</v>
      </c>
      <c r="G10">
        <f t="shared" si="0"/>
        <v>229</v>
      </c>
      <c r="H10">
        <f t="shared" si="1"/>
        <v>1.7467248908296944</v>
      </c>
    </row>
    <row r="12" spans="1:10" x14ac:dyDescent="0.25">
      <c r="A12" t="s">
        <v>7</v>
      </c>
      <c r="B12" s="1" t="s">
        <v>6</v>
      </c>
      <c r="C12">
        <v>258</v>
      </c>
      <c r="D12">
        <v>6</v>
      </c>
      <c r="E12">
        <v>7</v>
      </c>
      <c r="F12">
        <v>1</v>
      </c>
      <c r="G12">
        <f>SUM(C12:E12)</f>
        <v>271</v>
      </c>
      <c r="H12">
        <f>D12*100/G12</f>
        <v>2.2140221402214024</v>
      </c>
    </row>
    <row r="13" spans="1:10" x14ac:dyDescent="0.25">
      <c r="A13" t="s">
        <v>7</v>
      </c>
      <c r="B13">
        <v>128</v>
      </c>
      <c r="C13">
        <v>250</v>
      </c>
      <c r="D13">
        <v>26</v>
      </c>
      <c r="E13">
        <v>4</v>
      </c>
      <c r="G13">
        <f t="shared" ref="G13" si="2">SUM(C13:E13)</f>
        <v>280</v>
      </c>
      <c r="H13">
        <f t="shared" ref="H13" si="3">D13*100/G13</f>
        <v>9.2857142857142865</v>
      </c>
    </row>
    <row r="17" spans="1:8" x14ac:dyDescent="0.25">
      <c r="A17" t="s">
        <v>11</v>
      </c>
    </row>
    <row r="19" spans="1:8" x14ac:dyDescent="0.25">
      <c r="A19" t="s">
        <v>0</v>
      </c>
      <c r="B19" t="s">
        <v>2</v>
      </c>
      <c r="C19" t="s">
        <v>3</v>
      </c>
      <c r="D19" t="s">
        <v>4</v>
      </c>
      <c r="E19" t="s">
        <v>5</v>
      </c>
      <c r="G19" t="s">
        <v>8</v>
      </c>
      <c r="H19" t="s">
        <v>9</v>
      </c>
    </row>
    <row r="20" spans="1:8" x14ac:dyDescent="0.25">
      <c r="A20" t="s">
        <v>1</v>
      </c>
      <c r="B20" s="1" t="s">
        <v>6</v>
      </c>
      <c r="C20">
        <v>303</v>
      </c>
      <c r="D20">
        <v>5</v>
      </c>
      <c r="E20">
        <v>0</v>
      </c>
      <c r="G20">
        <f>SUM(C20:E20)</f>
        <v>308</v>
      </c>
      <c r="H20">
        <f>D20*100/G20</f>
        <v>1.6233766233766234</v>
      </c>
    </row>
    <row r="21" spans="1:8" x14ac:dyDescent="0.25">
      <c r="A21" t="s">
        <v>1</v>
      </c>
      <c r="B21">
        <v>128</v>
      </c>
      <c r="C21">
        <v>350</v>
      </c>
      <c r="D21">
        <v>4</v>
      </c>
      <c r="E21">
        <v>5</v>
      </c>
      <c r="G21">
        <f>SUM(C21:E21)</f>
        <v>359</v>
      </c>
      <c r="H21">
        <f t="shared" ref="H21:H23" si="4">D21*100/G21</f>
        <v>1.1142061281337048</v>
      </c>
    </row>
    <row r="22" spans="1:8" x14ac:dyDescent="0.25">
      <c r="A22" t="s">
        <v>1</v>
      </c>
      <c r="B22">
        <v>198</v>
      </c>
      <c r="C22">
        <v>324</v>
      </c>
      <c r="D22">
        <v>1</v>
      </c>
      <c r="E22">
        <v>1</v>
      </c>
      <c r="G22">
        <f t="shared" ref="G22:G24" si="5">SUM(C22:E22)</f>
        <v>326</v>
      </c>
      <c r="H22">
        <f>D22*100/G22</f>
        <v>0.30674846625766872</v>
      </c>
    </row>
    <row r="23" spans="1:8" x14ac:dyDescent="0.25">
      <c r="A23" t="s">
        <v>1</v>
      </c>
      <c r="B23">
        <v>256</v>
      </c>
      <c r="C23">
        <v>322</v>
      </c>
      <c r="D23">
        <v>7</v>
      </c>
      <c r="E23">
        <v>1</v>
      </c>
      <c r="G23">
        <f t="shared" si="5"/>
        <v>330</v>
      </c>
      <c r="H23">
        <f t="shared" si="4"/>
        <v>2.1212121212121211</v>
      </c>
    </row>
    <row r="24" spans="1:8" x14ac:dyDescent="0.25">
      <c r="A24" t="s">
        <v>1</v>
      </c>
      <c r="B24">
        <v>356</v>
      </c>
      <c r="C24">
        <v>292</v>
      </c>
      <c r="D24">
        <v>5</v>
      </c>
      <c r="E24">
        <v>1</v>
      </c>
      <c r="G24">
        <f t="shared" si="5"/>
        <v>298</v>
      </c>
      <c r="H24">
        <f>D24*100/G24</f>
        <v>1.6778523489932886</v>
      </c>
    </row>
    <row r="26" spans="1:8" x14ac:dyDescent="0.25">
      <c r="A26" t="s">
        <v>7</v>
      </c>
      <c r="B26" s="1" t="s">
        <v>6</v>
      </c>
      <c r="C26">
        <v>289</v>
      </c>
      <c r="D26">
        <v>7</v>
      </c>
      <c r="E26">
        <v>6</v>
      </c>
      <c r="F26">
        <v>1</v>
      </c>
      <c r="G26">
        <f>SUM(C26:E26)</f>
        <v>302</v>
      </c>
      <c r="H26">
        <f>D26*100/G26</f>
        <v>2.3178807947019866</v>
      </c>
    </row>
    <row r="27" spans="1:8" x14ac:dyDescent="0.25">
      <c r="A27" t="s">
        <v>7</v>
      </c>
      <c r="B27">
        <v>128</v>
      </c>
      <c r="C27">
        <v>268</v>
      </c>
      <c r="D27">
        <v>37</v>
      </c>
      <c r="E27">
        <v>11</v>
      </c>
      <c r="G27">
        <f>SUM(C27:E27)</f>
        <v>316</v>
      </c>
      <c r="H27">
        <f>D27*100/G27</f>
        <v>11.708860759493671</v>
      </c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7- figure supplement 1 </vt:lpstr>
      <vt:lpstr>Figure 7- figure supplement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2022-11-16T14:22:59Z</dcterms:modified>
</cp:coreProperties>
</file>